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SITE\"/>
    </mc:Choice>
  </mc:AlternateContent>
  <xr:revisionPtr revIDLastSave="0" documentId="8_{A088C88C-DEDD-4FA7-83BE-22D2C0450245}" xr6:coauthVersionLast="36" xr6:coauthVersionMax="36" xr10:uidLastSave="{00000000-0000-0000-0000-000000000000}"/>
  <bookViews>
    <workbookView xWindow="0" yWindow="0" windowWidth="28800" windowHeight="11625" xr2:uid="{4E736358-EFE8-4818-8D40-DCE420C4A677}"/>
  </bookViews>
  <sheets>
    <sheet name="PET-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M15" i="1"/>
  <c r="J15" i="1"/>
  <c r="I15" i="1"/>
  <c r="H15" i="1"/>
  <c r="F15" i="1"/>
  <c r="E15" i="1"/>
  <c r="D15" i="1"/>
  <c r="P14" i="1"/>
  <c r="K14" i="1"/>
  <c r="L14" i="1" s="1"/>
  <c r="G14" i="1"/>
  <c r="P13" i="1"/>
  <c r="K13" i="1"/>
  <c r="G13" i="1"/>
  <c r="P12" i="1"/>
  <c r="K12" i="1"/>
  <c r="L12" i="1" s="1"/>
  <c r="G12" i="1"/>
  <c r="P11" i="1"/>
  <c r="K11" i="1"/>
  <c r="G11" i="1"/>
  <c r="P10" i="1"/>
  <c r="L10" i="1"/>
  <c r="K10" i="1"/>
  <c r="G10" i="1"/>
  <c r="P9" i="1"/>
  <c r="K9" i="1"/>
  <c r="L9" i="1" s="1"/>
  <c r="G9" i="1"/>
  <c r="Q15" i="1"/>
  <c r="O15" i="1"/>
  <c r="L8" i="1"/>
  <c r="K8" i="1"/>
  <c r="G8" i="1"/>
  <c r="G15" i="1" l="1"/>
  <c r="L13" i="1"/>
  <c r="K15" i="1"/>
  <c r="L11" i="1"/>
  <c r="L15" i="1" s="1"/>
  <c r="P8" i="1"/>
  <c r="P15" i="1" s="1"/>
</calcChain>
</file>

<file path=xl/sharedStrings.xml><?xml version="1.0" encoding="utf-8"?>
<sst xmlns="http://schemas.openxmlformats.org/spreadsheetml/2006/main" count="31" uniqueCount="25">
  <si>
    <t>PROGRAMUL NATIONAL DE PET-CT</t>
  </si>
  <si>
    <t xml:space="preserve">NR. CONTR </t>
  </si>
  <si>
    <t>TIP</t>
  </si>
  <si>
    <t>DENUMIRE FURNIZOR</t>
  </si>
  <si>
    <t>TRIM.I 2026</t>
  </si>
  <si>
    <t>TRIM.II 2026</t>
  </si>
  <si>
    <t>SEM.I 2026</t>
  </si>
  <si>
    <t>TRIM.III 2026</t>
  </si>
  <si>
    <t>PP1</t>
  </si>
  <si>
    <t>PET</t>
  </si>
  <si>
    <t>AFFIDEA ROMÂNIA SRL</t>
  </si>
  <si>
    <t>PP2</t>
  </si>
  <si>
    <t xml:space="preserve"> MNT HEALTHCARE EUROPE SRL</t>
  </si>
  <si>
    <t>HG0007</t>
  </si>
  <si>
    <t>SANADOR SRL</t>
  </si>
  <si>
    <t>PP3</t>
  </si>
  <si>
    <t>SPITALUL COLENTINA</t>
  </si>
  <si>
    <t>PP4</t>
  </si>
  <si>
    <t>GLOBAL MEDICAL ULTRA</t>
  </si>
  <si>
    <t>PP5</t>
  </si>
  <si>
    <t>CDT PROVITA</t>
  </si>
  <si>
    <t>PP6</t>
  </si>
  <si>
    <t xml:space="preserve">INSTITUTUL ONCOLOGIC “PROF DR. ALEXANDRU TREISTOREANU </t>
  </si>
  <si>
    <t>TOTAL</t>
  </si>
  <si>
    <t xml:space="preserve">30.09.2026- VALORI CONTRACTE PET-CT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</si>
</sst>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</cellStyleXfs>
  <cellXfs count="23">
    <xf numFmtId="0" fontId="0" fillId="0" borderId="0" xfId="0"/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4" fillId="2" borderId="0" xfId="2" applyFont="1" applyFill="1"/>
    <xf numFmtId="14" fontId="3" fillId="0" borderId="0" xfId="3" applyNumberFormat="1" applyFont="1" applyAlignment="1">
      <alignment horizontal="center" wrapText="1"/>
    </xf>
    <xf numFmtId="14" fontId="3" fillId="0" borderId="0" xfId="3" applyNumberFormat="1" applyFont="1" applyAlignment="1">
      <alignment horizontal="center" wrapText="1"/>
    </xf>
    <xf numFmtId="14" fontId="3" fillId="0" borderId="1" xfId="3" applyNumberFormat="1" applyFont="1" applyBorder="1" applyAlignment="1">
      <alignment horizontal="center" wrapText="1"/>
    </xf>
    <xf numFmtId="14" fontId="3" fillId="0" borderId="0" xfId="3" applyNumberFormat="1" applyFont="1" applyBorder="1" applyAlignment="1">
      <alignment horizontal="center" wrapText="1"/>
    </xf>
    <xf numFmtId="14" fontId="3" fillId="0" borderId="1" xfId="3" applyNumberFormat="1" applyFont="1" applyBorder="1" applyAlignment="1">
      <alignment horizontal="center" wrapText="1"/>
    </xf>
    <xf numFmtId="0" fontId="4" fillId="2" borderId="2" xfId="2" applyFont="1" applyFill="1" applyBorder="1" applyAlignment="1">
      <alignment horizontal="center"/>
    </xf>
    <xf numFmtId="0" fontId="4" fillId="2" borderId="2" xfId="4" applyFont="1" applyFill="1" applyBorder="1" applyAlignment="1">
      <alignment horizontal="center" wrapText="1"/>
    </xf>
    <xf numFmtId="164" fontId="4" fillId="2" borderId="2" xfId="5" applyFont="1" applyFill="1" applyBorder="1"/>
    <xf numFmtId="0" fontId="4" fillId="0" borderId="2" xfId="4" applyFont="1" applyFill="1" applyBorder="1" applyAlignment="1">
      <alignment horizontal="center" wrapText="1"/>
    </xf>
    <xf numFmtId="43" fontId="4" fillId="2" borderId="0" xfId="1" applyFont="1" applyFill="1"/>
    <xf numFmtId="43" fontId="4" fillId="2" borderId="0" xfId="2" applyNumberFormat="1" applyFont="1" applyFill="1"/>
    <xf numFmtId="0" fontId="6" fillId="0" borderId="0" xfId="0" applyFont="1" applyAlignment="1">
      <alignment wrapText="1"/>
    </xf>
    <xf numFmtId="0" fontId="3" fillId="2" borderId="2" xfId="2" applyFont="1" applyFill="1" applyBorder="1" applyAlignment="1">
      <alignment horizontal="center"/>
    </xf>
    <xf numFmtId="0" fontId="3" fillId="2" borderId="2" xfId="4" applyFont="1" applyFill="1" applyBorder="1" applyAlignment="1">
      <alignment horizontal="center" wrapText="1"/>
    </xf>
    <xf numFmtId="164" fontId="3" fillId="2" borderId="2" xfId="5" applyFont="1" applyFill="1" applyBorder="1"/>
    <xf numFmtId="164" fontId="4" fillId="2" borderId="0" xfId="5" applyFont="1" applyFill="1"/>
    <xf numFmtId="0" fontId="3" fillId="0" borderId="2" xfId="2" applyFont="1" applyFill="1" applyBorder="1" applyAlignment="1">
      <alignment horizontal="center" vertical="center" wrapText="1"/>
    </xf>
    <xf numFmtId="17" fontId="3" fillId="0" borderId="2" xfId="2" applyNumberFormat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</cellXfs>
  <cellStyles count="6">
    <cellStyle name="Comma" xfId="1" builtinId="3"/>
    <cellStyle name="Comma 16" xfId="5" xr:uid="{27B5AC4E-2F44-4717-80D4-B024DE83FB0C}"/>
    <cellStyle name="Normal" xfId="0" builtinId="0"/>
    <cellStyle name="Normal 2 2 3" xfId="2" xr:uid="{A7BA55A6-008A-4875-A6ED-C0D1DF12ECD6}"/>
    <cellStyle name="Normal 5" xfId="3" xr:uid="{0A760E69-6BB9-4DA8-BEF0-3A9D51B92865}"/>
    <cellStyle name="Normal_PLAFON RAPORTAT TRIM.II,III 2004 10" xfId="4" xr:uid="{196FE519-5C58-4B77-88A4-6ECDF861CE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83EF9-C3F7-4731-9F4C-0736713B69B4}">
  <dimension ref="A3:S19"/>
  <sheetViews>
    <sheetView tabSelected="1" workbookViewId="0">
      <selection activeCell="E21" sqref="E21"/>
    </sheetView>
  </sheetViews>
  <sheetFormatPr defaultColWidth="9.140625" defaultRowHeight="16.5" x14ac:dyDescent="0.3"/>
  <cols>
    <col min="1" max="1" width="9.28515625" style="3" customWidth="1"/>
    <col min="2" max="2" width="7" style="3" customWidth="1"/>
    <col min="3" max="3" width="25.7109375" style="3" customWidth="1"/>
    <col min="4" max="4" width="14.7109375" style="3" customWidth="1"/>
    <col min="5" max="5" width="16.5703125" style="3" customWidth="1"/>
    <col min="6" max="8" width="14.7109375" style="3" customWidth="1"/>
    <col min="9" max="13" width="16.7109375" style="3" customWidth="1"/>
    <col min="14" max="18" width="13.42578125" style="3" bestFit="1" customWidth="1"/>
    <col min="19" max="19" width="14.85546875" style="3" bestFit="1" customWidth="1"/>
    <col min="20" max="16384" width="9.140625" style="3"/>
  </cols>
  <sheetData>
    <row r="3" spans="1:19" x14ac:dyDescent="0.3">
      <c r="A3" s="1" t="s">
        <v>0</v>
      </c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</row>
    <row r="4" spans="1:19" x14ac:dyDescent="0.3">
      <c r="A4" s="4" t="s">
        <v>24</v>
      </c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5"/>
    </row>
    <row r="5" spans="1:19" x14ac:dyDescent="0.3">
      <c r="A5" s="6"/>
      <c r="B5" s="6"/>
      <c r="C5" s="6"/>
      <c r="D5" s="6"/>
      <c r="E5" s="7"/>
      <c r="F5" s="7"/>
      <c r="G5" s="7"/>
      <c r="H5" s="7"/>
      <c r="I5" s="7"/>
      <c r="J5" s="7"/>
      <c r="K5" s="7"/>
      <c r="L5" s="7"/>
      <c r="M5" s="7"/>
    </row>
    <row r="6" spans="1:19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9" s="22" customFormat="1" ht="33" x14ac:dyDescent="0.25">
      <c r="A7" s="20" t="s">
        <v>1</v>
      </c>
      <c r="B7" s="20" t="s">
        <v>2</v>
      </c>
      <c r="C7" s="20" t="s">
        <v>3</v>
      </c>
      <c r="D7" s="21">
        <v>46023</v>
      </c>
      <c r="E7" s="21">
        <v>46054</v>
      </c>
      <c r="F7" s="21">
        <v>46082</v>
      </c>
      <c r="G7" s="21" t="s">
        <v>4</v>
      </c>
      <c r="H7" s="21">
        <v>46113</v>
      </c>
      <c r="I7" s="21">
        <v>46143</v>
      </c>
      <c r="J7" s="21">
        <v>46174</v>
      </c>
      <c r="K7" s="21" t="s">
        <v>5</v>
      </c>
      <c r="L7" s="21" t="s">
        <v>6</v>
      </c>
      <c r="M7" s="21">
        <v>46204</v>
      </c>
      <c r="N7" s="21">
        <v>46235</v>
      </c>
      <c r="O7" s="21">
        <v>46266</v>
      </c>
      <c r="P7" s="21" t="s">
        <v>7</v>
      </c>
      <c r="Q7" s="21">
        <v>46296</v>
      </c>
    </row>
    <row r="8" spans="1:19" x14ac:dyDescent="0.3">
      <c r="A8" s="9" t="s">
        <v>8</v>
      </c>
      <c r="B8" s="9" t="s">
        <v>9</v>
      </c>
      <c r="C8" s="10" t="s">
        <v>10</v>
      </c>
      <c r="D8" s="11">
        <v>1180000</v>
      </c>
      <c r="E8" s="11">
        <v>1084000</v>
      </c>
      <c r="F8" s="11">
        <v>1548000</v>
      </c>
      <c r="G8" s="11">
        <f>D8+E8+F8</f>
        <v>3812000</v>
      </c>
      <c r="H8" s="11">
        <v>1520000</v>
      </c>
      <c r="I8" s="11">
        <v>1428000</v>
      </c>
      <c r="J8" s="11">
        <v>1356000</v>
      </c>
      <c r="K8" s="11">
        <f>H8+I8+J8</f>
        <v>4304000</v>
      </c>
      <c r="L8" s="11">
        <f>K8+G8</f>
        <v>8116000</v>
      </c>
      <c r="M8" s="11">
        <v>1572000</v>
      </c>
      <c r="N8" s="11">
        <v>1580000</v>
      </c>
      <c r="O8" s="11">
        <v>1536000</v>
      </c>
      <c r="P8" s="11">
        <f>M8+N8+O8</f>
        <v>4688000</v>
      </c>
      <c r="Q8" s="11">
        <v>156000</v>
      </c>
    </row>
    <row r="9" spans="1:19" ht="33" x14ac:dyDescent="0.3">
      <c r="A9" s="9" t="s">
        <v>11</v>
      </c>
      <c r="B9" s="9" t="s">
        <v>9</v>
      </c>
      <c r="C9" s="10" t="s">
        <v>12</v>
      </c>
      <c r="D9" s="11">
        <v>1428000</v>
      </c>
      <c r="E9" s="11">
        <v>1404000</v>
      </c>
      <c r="F9" s="11">
        <v>1576000</v>
      </c>
      <c r="G9" s="11">
        <f t="shared" ref="G9:G14" si="0">D9+E9+F9</f>
        <v>4408000</v>
      </c>
      <c r="H9" s="11">
        <v>1524000</v>
      </c>
      <c r="I9" s="11">
        <v>1508000</v>
      </c>
      <c r="J9" s="11">
        <v>1376000</v>
      </c>
      <c r="K9" s="11">
        <f t="shared" ref="K9:K14" si="1">H9+I9+J9</f>
        <v>4408000</v>
      </c>
      <c r="L9" s="11">
        <f t="shared" ref="L9:L14" si="2">K9+G9</f>
        <v>8816000</v>
      </c>
      <c r="M9" s="11">
        <v>1560000</v>
      </c>
      <c r="N9" s="11">
        <v>1396000</v>
      </c>
      <c r="O9" s="11">
        <v>1620000</v>
      </c>
      <c r="P9" s="11">
        <f t="shared" ref="P9:P14" si="3">M9+N9+O9</f>
        <v>4576000</v>
      </c>
      <c r="Q9" s="11">
        <v>108000</v>
      </c>
    </row>
    <row r="10" spans="1:19" x14ac:dyDescent="0.3">
      <c r="A10" s="9" t="s">
        <v>13</v>
      </c>
      <c r="B10" s="9" t="s">
        <v>9</v>
      </c>
      <c r="C10" s="12" t="s">
        <v>14</v>
      </c>
      <c r="D10" s="11">
        <v>1160000</v>
      </c>
      <c r="E10" s="11">
        <v>1440000</v>
      </c>
      <c r="F10" s="11">
        <v>1488000</v>
      </c>
      <c r="G10" s="11">
        <f t="shared" si="0"/>
        <v>4088000</v>
      </c>
      <c r="H10" s="11">
        <v>1408000</v>
      </c>
      <c r="I10" s="11">
        <v>1408000</v>
      </c>
      <c r="J10" s="11">
        <v>1464000</v>
      </c>
      <c r="K10" s="11">
        <f t="shared" si="1"/>
        <v>4280000</v>
      </c>
      <c r="L10" s="11">
        <f t="shared" si="2"/>
        <v>8368000</v>
      </c>
      <c r="M10" s="11">
        <v>1540000</v>
      </c>
      <c r="N10" s="11">
        <v>1672000</v>
      </c>
      <c r="O10" s="11">
        <v>1732000</v>
      </c>
      <c r="P10" s="11">
        <f t="shared" si="3"/>
        <v>4944000</v>
      </c>
      <c r="Q10" s="11">
        <v>132000</v>
      </c>
      <c r="R10" s="13"/>
      <c r="S10" s="14"/>
    </row>
    <row r="11" spans="1:19" x14ac:dyDescent="0.3">
      <c r="A11" s="9" t="s">
        <v>15</v>
      </c>
      <c r="B11" s="9" t="s">
        <v>9</v>
      </c>
      <c r="C11" s="10" t="s">
        <v>16</v>
      </c>
      <c r="D11" s="11">
        <v>44000</v>
      </c>
      <c r="E11" s="11">
        <v>44000</v>
      </c>
      <c r="F11" s="11">
        <v>44000</v>
      </c>
      <c r="G11" s="11">
        <f t="shared" si="0"/>
        <v>132000</v>
      </c>
      <c r="H11" s="11">
        <v>48000</v>
      </c>
      <c r="I11" s="11">
        <v>56000</v>
      </c>
      <c r="J11" s="11">
        <v>64000</v>
      </c>
      <c r="K11" s="11">
        <f t="shared" si="1"/>
        <v>168000</v>
      </c>
      <c r="L11" s="11">
        <f t="shared" si="2"/>
        <v>300000</v>
      </c>
      <c r="M11" s="11">
        <v>40000</v>
      </c>
      <c r="N11" s="11">
        <v>52000</v>
      </c>
      <c r="O11" s="11">
        <v>60000</v>
      </c>
      <c r="P11" s="11">
        <f t="shared" si="3"/>
        <v>152000</v>
      </c>
      <c r="Q11" s="11">
        <v>4000</v>
      </c>
    </row>
    <row r="12" spans="1:19" x14ac:dyDescent="0.3">
      <c r="A12" s="9" t="s">
        <v>17</v>
      </c>
      <c r="B12" s="9" t="s">
        <v>9</v>
      </c>
      <c r="C12" s="10" t="s">
        <v>18</v>
      </c>
      <c r="D12" s="11">
        <v>368000</v>
      </c>
      <c r="E12" s="11">
        <v>388000</v>
      </c>
      <c r="F12" s="11">
        <v>656000</v>
      </c>
      <c r="G12" s="11">
        <f t="shared" si="0"/>
        <v>1412000</v>
      </c>
      <c r="H12" s="11">
        <v>788000</v>
      </c>
      <c r="I12" s="11">
        <v>768000</v>
      </c>
      <c r="J12" s="11">
        <v>508000</v>
      </c>
      <c r="K12" s="11">
        <f t="shared" si="1"/>
        <v>2064000</v>
      </c>
      <c r="L12" s="11">
        <f t="shared" si="2"/>
        <v>3476000</v>
      </c>
      <c r="M12" s="11">
        <v>872000</v>
      </c>
      <c r="N12" s="11">
        <v>892000</v>
      </c>
      <c r="O12" s="11">
        <v>272000</v>
      </c>
      <c r="P12" s="11">
        <f t="shared" si="3"/>
        <v>2036000</v>
      </c>
      <c r="Q12" s="11">
        <v>432000</v>
      </c>
      <c r="R12" s="14"/>
    </row>
    <row r="13" spans="1:19" x14ac:dyDescent="0.3">
      <c r="A13" s="9" t="s">
        <v>19</v>
      </c>
      <c r="B13" s="9" t="s">
        <v>9</v>
      </c>
      <c r="C13" s="10" t="s">
        <v>20</v>
      </c>
      <c r="D13" s="11">
        <v>104000</v>
      </c>
      <c r="E13" s="11">
        <v>304000</v>
      </c>
      <c r="F13" s="11">
        <v>308000</v>
      </c>
      <c r="G13" s="11">
        <f t="shared" si="0"/>
        <v>716000</v>
      </c>
      <c r="H13" s="11">
        <v>312000</v>
      </c>
      <c r="I13" s="11">
        <v>324000</v>
      </c>
      <c r="J13" s="11">
        <v>304000</v>
      </c>
      <c r="K13" s="11">
        <f t="shared" si="1"/>
        <v>940000</v>
      </c>
      <c r="L13" s="11">
        <f t="shared" si="2"/>
        <v>1656000</v>
      </c>
      <c r="M13" s="11">
        <v>56000</v>
      </c>
      <c r="N13" s="11">
        <v>236000</v>
      </c>
      <c r="O13" s="11">
        <v>244000</v>
      </c>
      <c r="P13" s="11">
        <f t="shared" si="3"/>
        <v>536000</v>
      </c>
      <c r="Q13" s="11">
        <v>328000</v>
      </c>
    </row>
    <row r="14" spans="1:19" ht="49.5" x14ac:dyDescent="0.3">
      <c r="A14" s="9" t="s">
        <v>21</v>
      </c>
      <c r="B14" s="9" t="s">
        <v>9</v>
      </c>
      <c r="C14" s="15" t="s">
        <v>22</v>
      </c>
      <c r="D14" s="11">
        <v>168000</v>
      </c>
      <c r="E14" s="11">
        <v>184000</v>
      </c>
      <c r="F14" s="11">
        <v>180000</v>
      </c>
      <c r="G14" s="11">
        <f t="shared" si="0"/>
        <v>532000</v>
      </c>
      <c r="H14" s="11">
        <v>188000</v>
      </c>
      <c r="I14" s="11">
        <v>288000</v>
      </c>
      <c r="J14" s="11">
        <v>140000</v>
      </c>
      <c r="K14" s="11">
        <f t="shared" si="1"/>
        <v>616000</v>
      </c>
      <c r="L14" s="11">
        <f t="shared" si="2"/>
        <v>1148000</v>
      </c>
      <c r="M14" s="11">
        <v>216000</v>
      </c>
      <c r="N14" s="11">
        <v>212000</v>
      </c>
      <c r="O14" s="11">
        <v>208000</v>
      </c>
      <c r="P14" s="11">
        <f t="shared" si="3"/>
        <v>636000</v>
      </c>
      <c r="Q14" s="11">
        <v>16000</v>
      </c>
    </row>
    <row r="15" spans="1:19" x14ac:dyDescent="0.3">
      <c r="A15" s="16"/>
      <c r="B15" s="16"/>
      <c r="C15" s="17" t="s">
        <v>23</v>
      </c>
      <c r="D15" s="18">
        <f t="shared" ref="D15:Q15" si="4">SUM(D8:D14)</f>
        <v>4452000</v>
      </c>
      <c r="E15" s="18">
        <f t="shared" si="4"/>
        <v>4848000</v>
      </c>
      <c r="F15" s="18">
        <f t="shared" si="4"/>
        <v>5800000</v>
      </c>
      <c r="G15" s="18">
        <f t="shared" si="4"/>
        <v>15100000</v>
      </c>
      <c r="H15" s="18">
        <f t="shared" si="4"/>
        <v>5788000</v>
      </c>
      <c r="I15" s="18">
        <f t="shared" si="4"/>
        <v>5780000</v>
      </c>
      <c r="J15" s="18">
        <f t="shared" si="4"/>
        <v>5212000</v>
      </c>
      <c r="K15" s="18">
        <f t="shared" si="4"/>
        <v>16780000</v>
      </c>
      <c r="L15" s="18">
        <f t="shared" si="4"/>
        <v>31880000</v>
      </c>
      <c r="M15" s="18">
        <f t="shared" si="4"/>
        <v>5856000</v>
      </c>
      <c r="N15" s="18">
        <f t="shared" si="4"/>
        <v>6040000</v>
      </c>
      <c r="O15" s="18">
        <f t="shared" si="4"/>
        <v>5672000</v>
      </c>
      <c r="P15" s="18">
        <f t="shared" si="4"/>
        <v>17568000</v>
      </c>
      <c r="Q15" s="18">
        <f t="shared" si="4"/>
        <v>1176000</v>
      </c>
    </row>
    <row r="16" spans="1:19" x14ac:dyDescent="0.3">
      <c r="E16" s="19"/>
      <c r="I16" s="14"/>
      <c r="J16" s="14"/>
      <c r="K16" s="14"/>
      <c r="L16" s="14"/>
      <c r="M16" s="14"/>
      <c r="O16" s="14"/>
      <c r="Q16" s="14"/>
    </row>
    <row r="17" spans="5:16" x14ac:dyDescent="0.3">
      <c r="I17" s="14"/>
      <c r="J17" s="14"/>
      <c r="L17" s="14"/>
      <c r="M17" s="14"/>
      <c r="P17" s="14"/>
    </row>
    <row r="18" spans="5:16" x14ac:dyDescent="0.3">
      <c r="E18" s="14"/>
      <c r="L18" s="14"/>
    </row>
    <row r="19" spans="5:16" x14ac:dyDescent="0.3">
      <c r="P19" s="14"/>
    </row>
  </sheetData>
  <mergeCells count="2">
    <mergeCell ref="A3:D3"/>
    <mergeCell ref="A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PET-CT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2026-09-30T12:59:10Z</dcterms:created>
  <dcterms:modified xsi:type="dcterms:W3CDTF">2026-09-30T13:00:55Z</dcterms:modified>
</cp:coreProperties>
</file>